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8142729-B44C-4A8D-A52F-5016259B2B51}" xr6:coauthVersionLast="47" xr6:coauthVersionMax="47" xr10:uidLastSave="{00000000-0000-0000-0000-000000000000}"/>
  <bookViews>
    <workbookView xWindow="-120" yWindow="-120" windowWidth="29040" windowHeight="15720" xr2:uid="{EA428C81-4DA0-4908-AA9E-8CF0A3D54734}"/>
  </bookViews>
  <sheets>
    <sheet name="Provisionsübersicht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16" i="1" l="1"/>
  <c r="G4" i="1"/>
  <c r="G13" i="1" s="1"/>
  <c r="K3" i="1"/>
  <c r="K4" i="1" s="1"/>
  <c r="K9" i="1" s="1"/>
  <c r="I3" i="1"/>
  <c r="I4" i="1" s="1"/>
  <c r="I15" i="1" s="1"/>
  <c r="C3" i="1"/>
  <c r="O14" i="1" l="1"/>
  <c r="O13" i="1"/>
  <c r="O12" i="1"/>
  <c r="O11" i="1"/>
  <c r="O10" i="1"/>
  <c r="O9" i="1"/>
  <c r="O8" i="1"/>
  <c r="O7" i="1"/>
  <c r="O15" i="1"/>
  <c r="G7" i="1"/>
  <c r="K7" i="1"/>
  <c r="K14" i="1"/>
  <c r="K15" i="1"/>
  <c r="K12" i="1"/>
  <c r="K13" i="1"/>
  <c r="G15" i="1"/>
  <c r="I7" i="1"/>
  <c r="I9" i="1"/>
  <c r="K11" i="1"/>
  <c r="I12" i="1"/>
  <c r="I11" i="1"/>
  <c r="G8" i="1"/>
  <c r="I10" i="1"/>
  <c r="G14" i="1"/>
  <c r="I16" i="1"/>
  <c r="I8" i="1"/>
  <c r="K10" i="1"/>
  <c r="G12" i="1"/>
  <c r="I14" i="1"/>
  <c r="K16" i="1"/>
  <c r="K8" i="1"/>
  <c r="G11" i="1"/>
  <c r="I13" i="1"/>
  <c r="G10" i="1"/>
  <c r="G9" i="1"/>
  <c r="G16" i="1"/>
  <c r="C7" i="1"/>
  <c r="C8" i="1" s="1"/>
  <c r="C9" i="1" s="1"/>
  <c r="C10" i="1" s="1"/>
  <c r="C11" i="1" s="1"/>
  <c r="C12" i="1" s="1"/>
  <c r="C13" i="1" s="1"/>
  <c r="C14" i="1" s="1"/>
  <c r="C15" i="1" s="1"/>
  <c r="C16" i="1" s="1"/>
</calcChain>
</file>

<file path=xl/sharedStrings.xml><?xml version="1.0" encoding="utf-8"?>
<sst xmlns="http://schemas.openxmlformats.org/spreadsheetml/2006/main" count="51" uniqueCount="29">
  <si>
    <t>mtl. Beitrag</t>
  </si>
  <si>
    <t>Provision</t>
  </si>
  <si>
    <t>Monat 1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</si>
  <si>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</si>
  <si>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</si>
  <si>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</si>
  <si>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</si>
  <si>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</si>
  <si>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</si>
  <si>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</si>
  <si>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</si>
  <si>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</si>
  <si>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Teilnehmer</t>
  </si>
  <si>
    <t>Vorauszahlung</t>
  </si>
  <si>
    <t>Ballonzahlung</t>
  </si>
  <si>
    <t>mtl. Zahlung</t>
  </si>
  <si>
    <t>Provision 25%</t>
  </si>
  <si>
    <t>Provision I</t>
  </si>
  <si>
    <t>Provision II</t>
  </si>
  <si>
    <t>Provision III</t>
  </si>
  <si>
    <t>Provision I 12,5%</t>
  </si>
  <si>
    <t>Provision II 10%</t>
  </si>
  <si>
    <t>Provision III 8%</t>
  </si>
  <si>
    <t>Beitrag</t>
  </si>
  <si>
    <t>#01 - Aktivschmiede</t>
  </si>
  <si>
    <t>#02 - Eagle ViP</t>
  </si>
  <si>
    <t>TN</t>
  </si>
  <si>
    <t>#03 - BusinessMentor:in</t>
  </si>
  <si>
    <t>Provision 10 %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</si>
</sst>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Roboto"/>
      <family val="2"/>
    </font>
    <font>
      <sz val="11"/>
      <color theme="1"/>
      <name val="Roboto"/>
      <family val="2"/>
    </font>
    <font>
      <sz val="8"/>
      <name val="Roboto"/>
      <family val="2"/>
    </font>
    <font>
      <sz val="18"/>
      <color theme="0"/>
      <name val="Roboto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44" fontId="0" fillId="0" borderId="0" xfId="1" applyFont="1" applyBorder="1"/>
    <xf numFmtId="44" fontId="0" fillId="0" borderId="5" xfId="1" applyFont="1" applyBorder="1"/>
    <xf numFmtId="0" fontId="0" fillId="0" borderId="5" xfId="0" applyBorder="1"/>
    <xf numFmtId="44" fontId="0" fillId="0" borderId="5" xfId="0" applyNumberFormat="1" applyBorder="1"/>
    <xf numFmtId="0" fontId="0" fillId="0" borderId="6" xfId="0" applyBorder="1"/>
    <xf numFmtId="44" fontId="0" fillId="0" borderId="8" xfId="0" applyNumberFormat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44" fontId="0" fillId="0" borderId="0" xfId="0" applyNumberFormat="1"/>
    <xf numFmtId="44" fontId="0" fillId="0" borderId="7" xfId="0" applyNumberFormat="1" applyBorder="1"/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3E95-D4F1-43D6-A9F9-C9C545FF54C6}">
  <dimension ref="A1:O16"/>
  <sheetViews>
    <sheetView tabSelected="1" topLeftCell="A11" zoomScale="205" zoomScaleNormal="205" workbookViewId="0">
      <selection activeCell="C19" sqref="C19"/>
    </sheetView>
  </sheetViews>
  <sheetFormatPr baseColWidth="10" defaultRowHeight="15" x14ac:dyDescent="0.25"/>
  <cols>
    <col min="1" max="1" width="10.6640625" customWidth="1"/>
    <col min="4" max="4" width="2.6640625" customWidth="1"/>
    <col min="5" max="5" width="13.88671875" customWidth="1"/>
    <col min="6" max="6" width="6.77734375" customWidth="1"/>
    <col min="8" max="8" width="2.5546875" customWidth="1"/>
    <col min="10" max="10" width="3.21875" customWidth="1"/>
    <col min="11" max="11" width="12.6640625" bestFit="1" customWidth="1"/>
    <col min="12" max="12" width="3" customWidth="1"/>
    <col min="15" max="15" width="12.44140625" customWidth="1"/>
    <col min="16" max="16" width="2" customWidth="1"/>
  </cols>
  <sheetData>
    <row r="1" spans="1:15" ht="24" thickBot="1" x14ac:dyDescent="0.4">
      <c r="A1" s="16" t="s">
        <v>24</v>
      </c>
      <c r="B1" s="17"/>
      <c r="C1" s="18"/>
      <c r="E1" s="19" t="s">
        <v>25</v>
      </c>
      <c r="F1" s="20"/>
      <c r="G1" s="20"/>
      <c r="H1" s="20"/>
      <c r="I1" s="20"/>
      <c r="J1" s="20"/>
      <c r="K1" s="21"/>
      <c r="M1" s="16" t="s">
        <v>27</v>
      </c>
      <c r="N1" s="17"/>
      <c r="O1" s="18"/>
    </row>
    <row r="2" spans="1:15" x14ac:dyDescent="0.25">
      <c r="A2" s="3"/>
      <c r="B2" s="1" t="s">
        <v>0</v>
      </c>
      <c r="C2" s="2" t="s">
        <v>1</v>
      </c>
      <c r="E2" s="14" t="s">
        <v>20</v>
      </c>
      <c r="F2" s="1"/>
      <c r="G2" s="1" t="s">
        <v>13</v>
      </c>
      <c r="H2" s="1"/>
      <c r="I2" s="1" t="s">
        <v>14</v>
      </c>
      <c r="J2" s="1"/>
      <c r="K2" s="2" t="s">
        <v>15</v>
      </c>
      <c r="M2" s="3"/>
      <c r="N2" s="1" t="s">
        <v>23</v>
      </c>
      <c r="O2" s="2" t="s">
        <v>1</v>
      </c>
    </row>
    <row r="3" spans="1:15" x14ac:dyDescent="0.25">
      <c r="A3" s="3"/>
      <c r="B3" s="4">
        <v>99</v>
      </c>
      <c r="C3" s="5">
        <f>B3*25%</f>
        <v>24.75</v>
      </c>
      <c r="E3" s="15" t="s">
        <v>21</v>
      </c>
      <c r="G3" s="4">
        <v>2500</v>
      </c>
      <c r="H3" s="4"/>
      <c r="I3" s="4">
        <f>G3*1.25</f>
        <v>3125</v>
      </c>
      <c r="J3" s="4"/>
      <c r="K3" s="5">
        <f>G3*1.5</f>
        <v>3750</v>
      </c>
      <c r="M3" s="3"/>
      <c r="N3" s="4">
        <v>4050</v>
      </c>
      <c r="O3" s="5">
        <f>N3*10%</f>
        <v>405</v>
      </c>
    </row>
    <row r="4" spans="1:15" x14ac:dyDescent="0.25">
      <c r="A4" s="3"/>
      <c r="B4" s="4"/>
      <c r="C4" s="5"/>
      <c r="E4" s="15" t="s">
        <v>22</v>
      </c>
      <c r="G4" s="12">
        <f>G3*12</f>
        <v>30000</v>
      </c>
      <c r="H4" s="12"/>
      <c r="I4" s="12">
        <f t="shared" ref="I4:K4" si="0">I3*12</f>
        <v>37500</v>
      </c>
      <c r="J4" s="12"/>
      <c r="K4" s="7">
        <f t="shared" si="0"/>
        <v>45000</v>
      </c>
      <c r="M4" s="3"/>
      <c r="O4" s="6"/>
    </row>
    <row r="5" spans="1:15" x14ac:dyDescent="0.25">
      <c r="A5" s="3"/>
      <c r="B5" s="4"/>
      <c r="C5" s="5"/>
      <c r="E5" s="3"/>
      <c r="K5" s="6"/>
      <c r="M5" s="3"/>
      <c r="O5" s="6"/>
    </row>
    <row r="6" spans="1:15" x14ac:dyDescent="0.25">
      <c r="A6" s="3"/>
      <c r="B6" t="s">
        <v>12</v>
      </c>
      <c r="C6" s="6" t="s">
        <v>16</v>
      </c>
      <c r="E6" s="3"/>
      <c r="F6" t="s">
        <v>26</v>
      </c>
      <c r="G6" t="s">
        <v>17</v>
      </c>
      <c r="I6" t="s">
        <v>18</v>
      </c>
      <c r="K6" s="6" t="s">
        <v>19</v>
      </c>
      <c r="M6" s="3"/>
      <c r="N6" t="s">
        <v>12</v>
      </c>
      <c r="O6" s="6" t="s">
        <v>28</v>
      </c>
    </row>
    <row r="7" spans="1:15" x14ac:dyDescent="0.25">
      <c r="A7" s="3" t="s">
        <v>2</v>
      </c>
      <c r="B7" s="10">
        <v>20</v>
      </c>
      <c r="C7" s="7">
        <f>B7*$C$3</f>
        <v>495</v>
      </c>
      <c r="E7" s="3" t="s">
        <v>2</v>
      </c>
      <c r="F7" s="10">
        <v>1</v>
      </c>
      <c r="G7" s="12">
        <f t="shared" ref="G7:G16" si="1">($G$4*12.5%)*F7</f>
        <v>3750</v>
      </c>
      <c r="H7" s="12"/>
      <c r="I7" s="12">
        <f t="shared" ref="I7:I16" si="2">($I$4*10%)*F7</f>
        <v>3750</v>
      </c>
      <c r="J7" s="12"/>
      <c r="K7" s="7">
        <f>($K$4*8%)*F7</f>
        <v>3600</v>
      </c>
      <c r="M7" s="3" t="s">
        <v>2</v>
      </c>
      <c r="N7" s="10">
        <v>1</v>
      </c>
      <c r="O7" s="7">
        <f>N7*$O$3</f>
        <v>405</v>
      </c>
    </row>
    <row r="8" spans="1:15" x14ac:dyDescent="0.25">
      <c r="A8" s="3" t="s">
        <v>3</v>
      </c>
      <c r="B8" s="10">
        <v>20</v>
      </c>
      <c r="C8" s="7">
        <f t="shared" ref="C8:C16" si="3">(C7)+B8*$C$3</f>
        <v>990</v>
      </c>
      <c r="E8" s="3" t="s">
        <v>3</v>
      </c>
      <c r="F8" s="10">
        <v>1</v>
      </c>
      <c r="G8" s="12">
        <f t="shared" si="1"/>
        <v>3750</v>
      </c>
      <c r="H8" s="12"/>
      <c r="I8" s="12">
        <f t="shared" si="2"/>
        <v>3750</v>
      </c>
      <c r="J8" s="12"/>
      <c r="K8" s="7">
        <f t="shared" ref="K8:K16" si="4">($K$4*8%)*F8</f>
        <v>3600</v>
      </c>
      <c r="M8" s="3" t="s">
        <v>3</v>
      </c>
      <c r="N8" s="10">
        <v>2</v>
      </c>
      <c r="O8" s="7">
        <f t="shared" ref="O8:O15" si="5">N8*$O$3</f>
        <v>810</v>
      </c>
    </row>
    <row r="9" spans="1:15" x14ac:dyDescent="0.25">
      <c r="A9" s="3" t="s">
        <v>4</v>
      </c>
      <c r="B9" s="10">
        <v>20</v>
      </c>
      <c r="C9" s="7">
        <f t="shared" si="3"/>
        <v>1485</v>
      </c>
      <c r="E9" s="3" t="s">
        <v>4</v>
      </c>
      <c r="F9" s="10">
        <v>1</v>
      </c>
      <c r="G9" s="12">
        <f t="shared" si="1"/>
        <v>3750</v>
      </c>
      <c r="H9" s="12"/>
      <c r="I9" s="12">
        <f t="shared" si="2"/>
        <v>3750</v>
      </c>
      <c r="J9" s="12"/>
      <c r="K9" s="7">
        <f t="shared" si="4"/>
        <v>3600</v>
      </c>
      <c r="M9" s="3" t="s">
        <v>4</v>
      </c>
      <c r="N9" s="10">
        <v>3</v>
      </c>
      <c r="O9" s="7">
        <f t="shared" si="5"/>
        <v>1215</v>
      </c>
    </row>
    <row r="10" spans="1:15" x14ac:dyDescent="0.25">
      <c r="A10" s="3" t="s">
        <v>5</v>
      </c>
      <c r="B10" s="10">
        <v>20</v>
      </c>
      <c r="C10" s="7">
        <f t="shared" si="3"/>
        <v>1980</v>
      </c>
      <c r="E10" s="3" t="s">
        <v>5</v>
      </c>
      <c r="F10" s="10">
        <v>1</v>
      </c>
      <c r="G10" s="12">
        <f t="shared" si="1"/>
        <v>3750</v>
      </c>
      <c r="H10" s="12"/>
      <c r="I10" s="12">
        <f t="shared" si="2"/>
        <v>3750</v>
      </c>
      <c r="J10" s="12"/>
      <c r="K10" s="7">
        <f t="shared" si="4"/>
        <v>3600</v>
      </c>
      <c r="M10" s="3" t="s">
        <v>5</v>
      </c>
      <c r="N10" s="10">
        <v>4</v>
      </c>
      <c r="O10" s="7">
        <f t="shared" si="5"/>
        <v>1620</v>
      </c>
    </row>
    <row r="11" spans="1:15" x14ac:dyDescent="0.25">
      <c r="A11" s="3" t="s">
        <v>6</v>
      </c>
      <c r="B11" s="10">
        <v>20</v>
      </c>
      <c r="C11" s="7">
        <f t="shared" si="3"/>
        <v>2475</v>
      </c>
      <c r="E11" s="3" t="s">
        <v>6</v>
      </c>
      <c r="F11" s="10">
        <v>1</v>
      </c>
      <c r="G11" s="12">
        <f t="shared" si="1"/>
        <v>3750</v>
      </c>
      <c r="H11" s="12"/>
      <c r="I11" s="12">
        <f t="shared" si="2"/>
        <v>3750</v>
      </c>
      <c r="J11" s="12"/>
      <c r="K11" s="7">
        <f t="shared" si="4"/>
        <v>3600</v>
      </c>
      <c r="M11" s="3" t="s">
        <v>6</v>
      </c>
      <c r="N11" s="10">
        <v>5</v>
      </c>
      <c r="O11" s="7">
        <f t="shared" si="5"/>
        <v>2025</v>
      </c>
    </row>
    <row r="12" spans="1:15" x14ac:dyDescent="0.25">
      <c r="A12" s="3" t="s">
        <v>7</v>
      </c>
      <c r="B12" s="10">
        <v>20</v>
      </c>
      <c r="C12" s="7">
        <f t="shared" si="3"/>
        <v>2970</v>
      </c>
      <c r="E12" s="3" t="s">
        <v>7</v>
      </c>
      <c r="F12" s="10">
        <v>1</v>
      </c>
      <c r="G12" s="12">
        <f t="shared" si="1"/>
        <v>3750</v>
      </c>
      <c r="H12" s="12"/>
      <c r="I12" s="12">
        <f t="shared" si="2"/>
        <v>3750</v>
      </c>
      <c r="J12" s="12"/>
      <c r="K12" s="7">
        <f t="shared" si="4"/>
        <v>3600</v>
      </c>
      <c r="M12" s="3" t="s">
        <v>7</v>
      </c>
      <c r="N12" s="10">
        <v>6</v>
      </c>
      <c r="O12" s="7">
        <f t="shared" si="5"/>
        <v>2430</v>
      </c>
    </row>
    <row r="13" spans="1:15" x14ac:dyDescent="0.25">
      <c r="A13" s="3" t="s">
        <v>8</v>
      </c>
      <c r="B13" s="10">
        <v>20</v>
      </c>
      <c r="C13" s="7">
        <f t="shared" si="3"/>
        <v>3465</v>
      </c>
      <c r="E13" s="3" t="s">
        <v>8</v>
      </c>
      <c r="F13" s="10">
        <v>1</v>
      </c>
      <c r="G13" s="12">
        <f t="shared" si="1"/>
        <v>3750</v>
      </c>
      <c r="H13" s="12"/>
      <c r="I13" s="12">
        <f t="shared" si="2"/>
        <v>3750</v>
      </c>
      <c r="J13" s="12"/>
      <c r="K13" s="7">
        <f t="shared" si="4"/>
        <v>3600</v>
      </c>
      <c r="M13" s="3" t="s">
        <v>8</v>
      </c>
      <c r="N13" s="10">
        <v>7</v>
      </c>
      <c r="O13" s="7">
        <f t="shared" si="5"/>
        <v>2835</v>
      </c>
    </row>
    <row r="14" spans="1:15" x14ac:dyDescent="0.25">
      <c r="A14" s="3" t="s">
        <v>9</v>
      </c>
      <c r="B14" s="10">
        <v>20</v>
      </c>
      <c r="C14" s="7">
        <f t="shared" si="3"/>
        <v>3960</v>
      </c>
      <c r="E14" s="3" t="s">
        <v>9</v>
      </c>
      <c r="F14" s="10">
        <v>1</v>
      </c>
      <c r="G14" s="12">
        <f t="shared" si="1"/>
        <v>3750</v>
      </c>
      <c r="H14" s="12"/>
      <c r="I14" s="12">
        <f t="shared" si="2"/>
        <v>3750</v>
      </c>
      <c r="J14" s="12"/>
      <c r="K14" s="7">
        <f t="shared" si="4"/>
        <v>3600</v>
      </c>
      <c r="M14" s="3" t="s">
        <v>9</v>
      </c>
      <c r="N14" s="10">
        <v>8</v>
      </c>
      <c r="O14" s="7">
        <f t="shared" si="5"/>
        <v>3240</v>
      </c>
    </row>
    <row r="15" spans="1:15" x14ac:dyDescent="0.25">
      <c r="A15" s="3" t="s">
        <v>10</v>
      </c>
      <c r="B15" s="10">
        <v>20</v>
      </c>
      <c r="C15" s="7">
        <f t="shared" si="3"/>
        <v>4455</v>
      </c>
      <c r="E15" s="3" t="s">
        <v>10</v>
      </c>
      <c r="F15" s="10">
        <v>1</v>
      </c>
      <c r="G15" s="12">
        <f t="shared" si="1"/>
        <v>3750</v>
      </c>
      <c r="H15" s="12"/>
      <c r="I15" s="12">
        <f t="shared" si="2"/>
        <v>3750</v>
      </c>
      <c r="J15" s="12"/>
      <c r="K15" s="7">
        <f t="shared" si="4"/>
        <v>3600</v>
      </c>
      <c r="M15" s="3" t="s">
        <v>10</v>
      </c>
      <c r="N15" s="10">
        <v>9</v>
      </c>
      <c r="O15" s="7">
        <f t="shared" si="5"/>
        <v>3645</v>
      </c>
    </row>
    <row r="16" spans="1:15" ht="15.75" thickBot="1" x14ac:dyDescent="0.3">
      <c r="A16" s="8" t="s">
        <v>11</v>
      </c>
      <c r="B16" s="11">
        <v>20</v>
      </c>
      <c r="C16" s="9">
        <f t="shared" si="3"/>
        <v>4950</v>
      </c>
      <c r="E16" s="8" t="s">
        <v>11</v>
      </c>
      <c r="F16" s="11">
        <v>1</v>
      </c>
      <c r="G16" s="13">
        <f t="shared" si="1"/>
        <v>3750</v>
      </c>
      <c r="H16" s="13"/>
      <c r="I16" s="13">
        <f t="shared" si="2"/>
        <v>3750</v>
      </c>
      <c r="J16" s="13"/>
      <c r="K16" s="9">
        <f t="shared" si="4"/>
        <v>3600</v>
      </c>
      <c r="M16" s="8" t="s">
        <v>11</v>
      </c>
      <c r="N16" s="11">
        <v>10</v>
      </c>
      <c r="O16" s="9">
        <f>N16*$O$3</f>
        <v>4050</v>
      </c>
    </row>
  </sheetData>
  <mergeCells count="3">
    <mergeCell ref="A1:C1"/>
    <mergeCell ref="E1:K1"/>
    <mergeCell ref="M1:O1"/>
  </mergeCells>
  <phoneticPr fontId="2" type="noConversion"/>
  <pageMargins left="0.7" right="0.7" top="0.78740157499999996" bottom="0.78740157499999996" header="0.3" footer="0.3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Provisionsübersicht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Dirk Sistenich</dc:creator>
  <cp:lastModifiedBy>Dr. Dirk Sistenich</cp:lastModifiedBy>
  <cp:lastPrinted>2025-04-29T18:22:24Z</cp:lastPrinted>
  <dcterms:created xsi:type="dcterms:W3CDTF">2025-02-17T11:17:25Z</dcterms:created>
  <dcterms:modified xsi:type="dcterms:W3CDTF">2025-05-05T20:13:43Z</dcterms:modified>
</cp:coreProperties>
</file>